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05" yWindow="-15" windowWidth="20730" windowHeight="5265" tabRatio="620"/>
  </bookViews>
  <sheets>
    <sheet name="広告換算＆項目追加" sheetId="14" r:id="rId1"/>
  </sheets>
  <definedNames>
    <definedName name="_xlnm._FilterDatabase" localSheetId="0" hidden="1">'広告換算＆項目追加'!$M$4:$M$4</definedName>
  </definedNames>
  <calcPr calcId="152511"/>
</workbook>
</file>

<file path=xl/calcChain.xml><?xml version="1.0" encoding="utf-8"?>
<calcChain xmlns="http://schemas.openxmlformats.org/spreadsheetml/2006/main">
  <c r="M8" i="14" l="1"/>
  <c r="M7" i="14"/>
  <c r="M6" i="14"/>
  <c r="M5" i="14"/>
  <c r="M4" i="14"/>
  <c r="M9" i="14"/>
</calcChain>
</file>

<file path=xl/sharedStrings.xml><?xml version="1.0" encoding="utf-8"?>
<sst xmlns="http://schemas.openxmlformats.org/spreadsheetml/2006/main" count="42" uniqueCount="29">
  <si>
    <t>媒体名</t>
  </si>
  <si>
    <t>換算額</t>
  </si>
  <si>
    <t>№</t>
    <phoneticPr fontId="6"/>
  </si>
  <si>
    <t>発行部数</t>
    <rPh sb="0" eb="2">
      <t>ハッコウ</t>
    </rPh>
    <rPh sb="2" eb="4">
      <t>ブスウ</t>
    </rPh>
    <phoneticPr fontId="2"/>
  </si>
  <si>
    <t>ボリューム(P)</t>
    <phoneticPr fontId="6"/>
  </si>
  <si>
    <t>定価　（4C1P）　　　（1cm1段）</t>
    <rPh sb="0" eb="2">
      <t>テイカ</t>
    </rPh>
    <rPh sb="17" eb="18">
      <t>ダン</t>
    </rPh>
    <phoneticPr fontId="6"/>
  </si>
  <si>
    <t>号日付(雑誌)</t>
    <rPh sb="0" eb="2">
      <t>ヒヅケ</t>
    </rPh>
    <rPh sb="3" eb="5">
      <t>ザッシ</t>
    </rPh>
    <phoneticPr fontId="2"/>
  </si>
  <si>
    <t>発刊日</t>
    <rPh sb="0" eb="2">
      <t>ハッカンビ</t>
    </rPh>
    <phoneticPr fontId="2"/>
  </si>
  <si>
    <t>段</t>
    <rPh sb="0" eb="1">
      <t>ダン</t>
    </rPh>
    <phoneticPr fontId="2"/>
  </si>
  <si>
    <t>ｃm</t>
    <phoneticPr fontId="2"/>
  </si>
  <si>
    <t>Total</t>
    <phoneticPr fontId="2"/>
  </si>
  <si>
    <t>週刊東洋経済</t>
    <rPh sb="0" eb="6">
      <t>シュウカントウヨウケイザイ</t>
    </rPh>
    <phoneticPr fontId="8"/>
  </si>
  <si>
    <t>財界</t>
    <rPh sb="0" eb="2">
      <t>ザイカイ</t>
    </rPh>
    <phoneticPr fontId="8"/>
  </si>
  <si>
    <t>日本経済新聞（東京）</t>
    <rPh sb="0" eb="6">
      <t>ニホンケイザイシンブン</t>
    </rPh>
    <rPh sb="7" eb="9">
      <t>トウキョウ</t>
    </rPh>
    <phoneticPr fontId="8"/>
  </si>
  <si>
    <t>日本経済新聞（札幌）</t>
    <rPh sb="0" eb="6">
      <t>ニホンケイザイシンブン</t>
    </rPh>
    <rPh sb="7" eb="9">
      <t>サッポロ</t>
    </rPh>
    <phoneticPr fontId="8"/>
  </si>
  <si>
    <t>2015年5月16日号</t>
    <rPh sb="4" eb="5">
      <t>ネン</t>
    </rPh>
    <rPh sb="6" eb="7">
      <t>ガツ</t>
    </rPh>
    <rPh sb="9" eb="10">
      <t>ニチ</t>
    </rPh>
    <rPh sb="10" eb="11">
      <t>ゴウ</t>
    </rPh>
    <phoneticPr fontId="8"/>
  </si>
  <si>
    <t>2015年5月26日号</t>
    <rPh sb="4" eb="5">
      <t>ネン</t>
    </rPh>
    <rPh sb="6" eb="7">
      <t>ガツ</t>
    </rPh>
    <rPh sb="9" eb="10">
      <t>ニチ</t>
    </rPh>
    <rPh sb="10" eb="11">
      <t>ゴウ</t>
    </rPh>
    <phoneticPr fontId="8"/>
  </si>
  <si>
    <t>-</t>
  </si>
  <si>
    <t>●●●●</t>
    <phoneticPr fontId="2"/>
  </si>
  <si>
    <t>ジャンル</t>
    <phoneticPr fontId="2"/>
  </si>
  <si>
    <t>専門紙</t>
    <rPh sb="0" eb="3">
      <t>センモンシ</t>
    </rPh>
    <phoneticPr fontId="2"/>
  </si>
  <si>
    <t>経済誌</t>
    <rPh sb="0" eb="3">
      <t>ケイザイシ</t>
    </rPh>
    <phoneticPr fontId="2"/>
  </si>
  <si>
    <t>全国紙</t>
    <rPh sb="0" eb="3">
      <t>ゼンコクシ</t>
    </rPh>
    <phoneticPr fontId="2"/>
  </si>
  <si>
    <t>電子デバイス産業新聞</t>
    <rPh sb="0" eb="2">
      <t>デンシ</t>
    </rPh>
    <rPh sb="6" eb="8">
      <t>サンギョウ</t>
    </rPh>
    <rPh sb="8" eb="10">
      <t>シンブン</t>
    </rPh>
    <phoneticPr fontId="8"/>
  </si>
  <si>
    <t>cm</t>
    <phoneticPr fontId="2"/>
  </si>
  <si>
    <t>C</t>
    <phoneticPr fontId="2"/>
  </si>
  <si>
    <t>P</t>
    <phoneticPr fontId="2"/>
  </si>
  <si>
    <t>案件「ソーシャルワイヤー」6月広告換算リスト</t>
    <phoneticPr fontId="2"/>
  </si>
  <si>
    <t>記事タイトル</t>
    <rPh sb="0" eb="2">
      <t>キジ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</si>
</sst>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);[Red]\(0\)"/>
    <numFmt numFmtId="178" formatCode="#,##0;[Red]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quotePrefix="1" applyNumberFormat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3" xfId="1" quotePrefix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38" fontId="5" fillId="0" borderId="5" xfId="1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38" fontId="5" fillId="0" borderId="5" xfId="1" applyFont="1" applyBorder="1" applyAlignment="1">
      <alignment horizontal="right" vertical="center" wrapText="1"/>
    </xf>
    <xf numFmtId="177" fontId="5" fillId="0" borderId="5" xfId="0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38" fontId="5" fillId="0" borderId="7" xfId="1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38" fontId="5" fillId="0" borderId="7" xfId="1" applyFont="1" applyBorder="1" applyAlignment="1">
      <alignment horizontal="right" vertical="center" wrapText="1"/>
    </xf>
    <xf numFmtId="38" fontId="5" fillId="0" borderId="8" xfId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38" fontId="5" fillId="0" borderId="10" xfId="1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38" fontId="5" fillId="0" borderId="10" xfId="1" applyFont="1" applyBorder="1" applyAlignment="1">
      <alignment horizontal="right" vertical="center" wrapText="1"/>
    </xf>
    <xf numFmtId="38" fontId="5" fillId="0" borderId="11" xfId="1" applyFont="1" applyFill="1" applyBorder="1" applyAlignment="1">
      <alignment vertical="center" wrapText="1"/>
    </xf>
    <xf numFmtId="177" fontId="5" fillId="0" borderId="7" xfId="0" applyNumberFormat="1" applyFont="1" applyBorder="1" applyAlignment="1">
      <alignment horizontal="right" vertical="center"/>
    </xf>
    <xf numFmtId="0" fontId="4" fillId="0" borderId="0" xfId="0" applyFont="1" applyAlignment="1"/>
    <xf numFmtId="0" fontId="5" fillId="0" borderId="12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vertical="center" wrapText="1"/>
    </xf>
    <xf numFmtId="14" fontId="5" fillId="0" borderId="14" xfId="0" applyNumberFormat="1" applyFont="1" applyFill="1" applyBorder="1" applyAlignment="1">
      <alignment horizontal="center" vertical="center"/>
    </xf>
    <xf numFmtId="38" fontId="5" fillId="0" borderId="14" xfId="1" quotePrefix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right"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177" fontId="5" fillId="0" borderId="14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 wrapText="1"/>
    </xf>
    <xf numFmtId="38" fontId="5" fillId="0" borderId="14" xfId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right" vertical="center" wrapText="1"/>
    </xf>
    <xf numFmtId="0" fontId="0" fillId="0" borderId="17" xfId="0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178" fontId="7" fillId="0" borderId="18" xfId="1" applyNumberFormat="1" applyFont="1" applyFill="1" applyBorder="1" applyAlignment="1">
      <alignment vertical="center" wrapText="1"/>
    </xf>
    <xf numFmtId="0" fontId="0" fillId="0" borderId="0" xfId="0" applyFill="1" applyAlignment="1"/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right" vertical="center"/>
    </xf>
    <xf numFmtId="12" fontId="5" fillId="0" borderId="14" xfId="0" applyNumberFormat="1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1276350</xdr:colOff>
      <xdr:row>0</xdr:row>
      <xdr:rowOff>95250</xdr:rowOff>
    </xdr:from>
    <xdr:to>
      <xdr:col>12</xdr:col>
      <xdr:colOff>657225</xdr:colOff>
      <xdr:row>1</xdr:row>
      <xdr:rowOff>9525</xdr:rowOff>
    </xdr:to>
    <xdr:sp macro="" textlink="">
      <xdr:nvSpPr>
        <xdr:cNvPr id="2" name="四角形吹き出し 1"/>
        <xdr:cNvSpPr/>
      </xdr:nvSpPr>
      <xdr:spPr>
        <a:xfrm>
          <a:off x="7324725" y="95250"/>
          <a:ext cx="2990850" cy="257175"/>
        </a:xfrm>
        <a:prstGeom prst="wedgeRectCallout">
          <a:avLst>
            <a:gd name="adj1" fmla="val -48823"/>
            <a:gd name="adj2" fmla="val 19183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分類分け・項目追加も可能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zoomScaleNormal="100" workbookViewId="0">
      <pane ySplit="3" topLeftCell="A4" activePane="bottomLeft" state="frozen"/>
      <selection pane="bottomLeft" activeCell="C14" sqref="C14"/>
    </sheetView>
  </sheetViews>
  <sheetFormatPr defaultRowHeight="13.5"/>
  <cols>
    <col min="1" max="1" width="4" customWidth="1"/>
    <col min="2" max="2" width="14.75" customWidth="1"/>
    <col min="3" max="3" width="23.75" customWidth="1"/>
    <col min="4" max="5" width="12.125" customWidth="1"/>
    <col min="6" max="6" width="12.625" customWidth="1"/>
    <col min="7" max="7" width="18.875" customWidth="1"/>
    <col min="8" max="8" width="4.5" bestFit="1" customWidth="1"/>
    <col min="9" max="9" width="3.375" bestFit="1" customWidth="1"/>
    <col min="10" max="10" width="6.5" customWidth="1"/>
    <col min="11" max="11" width="3" bestFit="1" customWidth="1"/>
    <col min="12" max="12" width="11.125" customWidth="1"/>
    <col min="13" max="13" width="13.625" customWidth="1"/>
  </cols>
  <sheetData>
    <row r="1" spans="1:13" ht="27" customHeight="1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4.25" thickBo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39.75" customHeight="1" thickBot="1">
      <c r="A3" s="1" t="s">
        <v>2</v>
      </c>
      <c r="B3" s="60" t="s">
        <v>19</v>
      </c>
      <c r="C3" s="2" t="s">
        <v>0</v>
      </c>
      <c r="D3" s="2" t="s">
        <v>7</v>
      </c>
      <c r="E3" s="2" t="s">
        <v>6</v>
      </c>
      <c r="F3" s="5" t="s">
        <v>3</v>
      </c>
      <c r="G3" s="61" t="s">
        <v>28</v>
      </c>
      <c r="H3" s="62" t="s">
        <v>4</v>
      </c>
      <c r="I3" s="63"/>
      <c r="J3" s="63"/>
      <c r="K3" s="63"/>
      <c r="L3" s="3" t="s">
        <v>5</v>
      </c>
      <c r="M3" s="4" t="s">
        <v>1</v>
      </c>
    </row>
    <row r="4" spans="1:13" ht="24.75" customHeight="1">
      <c r="A4" s="24">
        <v>1</v>
      </c>
      <c r="B4" s="52" t="s">
        <v>20</v>
      </c>
      <c r="C4" s="44" t="s">
        <v>23</v>
      </c>
      <c r="D4" s="25">
        <v>42132</v>
      </c>
      <c r="E4" s="25" t="s">
        <v>17</v>
      </c>
      <c r="F4" s="26">
        <v>28000</v>
      </c>
      <c r="G4" s="26" t="s">
        <v>18</v>
      </c>
      <c r="H4" s="27">
        <v>4</v>
      </c>
      <c r="I4" s="28" t="s">
        <v>24</v>
      </c>
      <c r="J4" s="57">
        <v>1</v>
      </c>
      <c r="K4" s="29" t="s">
        <v>8</v>
      </c>
      <c r="L4" s="30">
        <v>1478</v>
      </c>
      <c r="M4" s="31">
        <f>J4*L4*H4</f>
        <v>5912</v>
      </c>
    </row>
    <row r="5" spans="1:13" s="43" customFormat="1" ht="24.75" customHeight="1">
      <c r="A5" s="34">
        <v>2</v>
      </c>
      <c r="B5" s="53" t="s">
        <v>21</v>
      </c>
      <c r="C5" s="46" t="s">
        <v>11</v>
      </c>
      <c r="D5" s="36">
        <v>42135</v>
      </c>
      <c r="E5" s="36" t="s">
        <v>15</v>
      </c>
      <c r="F5" s="37">
        <v>94868</v>
      </c>
      <c r="G5" s="37" t="s">
        <v>18</v>
      </c>
      <c r="H5" s="38">
        <v>4</v>
      </c>
      <c r="I5" s="39" t="s">
        <v>25</v>
      </c>
      <c r="J5" s="40">
        <v>1</v>
      </c>
      <c r="K5" s="41" t="s">
        <v>26</v>
      </c>
      <c r="L5" s="42">
        <v>900000</v>
      </c>
      <c r="M5" s="35">
        <f>J5*L5</f>
        <v>900000</v>
      </c>
    </row>
    <row r="6" spans="1:13" ht="24.75" customHeight="1">
      <c r="A6" s="6">
        <v>3</v>
      </c>
      <c r="B6" s="54" t="s">
        <v>21</v>
      </c>
      <c r="C6" s="7" t="s">
        <v>12</v>
      </c>
      <c r="D6" s="8">
        <v>42136</v>
      </c>
      <c r="E6" s="8" t="s">
        <v>16</v>
      </c>
      <c r="F6" s="9">
        <v>53000</v>
      </c>
      <c r="G6" s="9" t="s">
        <v>18</v>
      </c>
      <c r="H6" s="58">
        <v>4</v>
      </c>
      <c r="I6" s="39" t="s">
        <v>25</v>
      </c>
      <c r="J6" s="59">
        <v>0.5</v>
      </c>
      <c r="K6" s="41" t="s">
        <v>26</v>
      </c>
      <c r="L6" s="13">
        <v>800000</v>
      </c>
      <c r="M6" s="35">
        <f>J6*L6</f>
        <v>400000</v>
      </c>
    </row>
    <row r="7" spans="1:13" ht="24.75" customHeight="1">
      <c r="A7" s="34">
        <v>4</v>
      </c>
      <c r="B7" s="55" t="s">
        <v>22</v>
      </c>
      <c r="C7" s="45" t="s">
        <v>13</v>
      </c>
      <c r="D7" s="8">
        <v>42147</v>
      </c>
      <c r="E7" s="8" t="s">
        <v>17</v>
      </c>
      <c r="F7" s="9">
        <v>1828125</v>
      </c>
      <c r="G7" s="9" t="s">
        <v>18</v>
      </c>
      <c r="H7" s="10">
        <v>12</v>
      </c>
      <c r="I7" s="11" t="s">
        <v>9</v>
      </c>
      <c r="J7" s="14">
        <v>3</v>
      </c>
      <c r="K7" s="12" t="s">
        <v>8</v>
      </c>
      <c r="L7" s="13">
        <v>91428</v>
      </c>
      <c r="M7" s="35">
        <f>H7*J7*L7</f>
        <v>3291408</v>
      </c>
    </row>
    <row r="8" spans="1:13" ht="24.75" customHeight="1" thickBot="1">
      <c r="A8" s="15">
        <v>5</v>
      </c>
      <c r="B8" s="56" t="s">
        <v>22</v>
      </c>
      <c r="C8" s="16" t="s">
        <v>14</v>
      </c>
      <c r="D8" s="17">
        <v>42147</v>
      </c>
      <c r="E8" s="17" t="s">
        <v>17</v>
      </c>
      <c r="F8" s="18">
        <v>54421</v>
      </c>
      <c r="G8" s="18" t="s">
        <v>18</v>
      </c>
      <c r="H8" s="19">
        <v>6</v>
      </c>
      <c r="I8" s="20" t="s">
        <v>9</v>
      </c>
      <c r="J8" s="32">
        <v>4</v>
      </c>
      <c r="K8" s="21" t="s">
        <v>8</v>
      </c>
      <c r="L8" s="22">
        <v>5857</v>
      </c>
      <c r="M8" s="23">
        <f>H8*J8*L8</f>
        <v>140568</v>
      </c>
    </row>
    <row r="9" spans="1:13" s="51" customFormat="1" ht="24.75" customHeight="1" thickBot="1">
      <c r="A9" s="47"/>
      <c r="B9" s="47"/>
      <c r="C9" s="48"/>
      <c r="D9" s="48"/>
      <c r="E9" s="48"/>
      <c r="F9" s="48"/>
      <c r="G9" s="48"/>
      <c r="H9" s="48"/>
      <c r="I9" s="48"/>
      <c r="J9" s="48"/>
      <c r="K9" s="48"/>
      <c r="L9" s="49" t="s">
        <v>10</v>
      </c>
      <c r="M9" s="50">
        <f>SUM(M4:M8)</f>
        <v>4737888</v>
      </c>
    </row>
    <row r="10" spans="1:13" ht="14.25" thickTop="1"/>
  </sheetData>
  <mergeCells count="2">
    <mergeCell ref="H3:K3"/>
    <mergeCell ref="A2:M2"/>
  </mergeCells>
  <phoneticPr fontId="2"/>
  <pageMargins left="0.75" right="0.75" top="1" bottom="1" header="0.51200000000000001" footer="0.51200000000000001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広告換算＆項目追加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2015-04-14T08:37:13Z</dcterms:created>
  <dcterms:modified xsi:type="dcterms:W3CDTF">2015-06-11T01:40:29Z</dcterms:modified>
</cp:coreProperties>
</file>